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Актуальні  БЛАНКИ, ПРАЙСИ Galeco &amp; Q Stalyo\прайси бланки Q STALYO\150721 нові\"/>
    </mc:Choice>
  </mc:AlternateContent>
  <xr:revisionPtr revIDLastSave="0" documentId="13_ncr:1_{92E386FE-96FC-4C42-B781-4765F2EE7861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Qstalyo" sheetId="4" r:id="rId1"/>
  </sheets>
  <calcPr calcId="181029"/>
</workbook>
</file>

<file path=xl/calcChain.xml><?xml version="1.0" encoding="utf-8"?>
<calcChain xmlns="http://schemas.openxmlformats.org/spreadsheetml/2006/main">
  <c r="J34" i="4" l="1"/>
  <c r="J35" i="4"/>
  <c r="J36" i="4"/>
  <c r="J37" i="4"/>
  <c r="J38" i="4"/>
  <c r="J39" i="4"/>
  <c r="J40" i="4"/>
  <c r="J41" i="4"/>
  <c r="J42" i="4"/>
  <c r="J33" i="4"/>
  <c r="J16" i="4" l="1"/>
  <c r="J24" i="4"/>
  <c r="J22" i="4" l="1"/>
  <c r="J26" i="4"/>
  <c r="B9" i="4"/>
  <c r="J17" i="4" l="1"/>
  <c r="J18" i="4"/>
  <c r="J19" i="4"/>
  <c r="J20" i="4"/>
  <c r="J21" i="4"/>
  <c r="J23" i="4"/>
  <c r="J27" i="4"/>
  <c r="J28" i="4"/>
  <c r="J29" i="4"/>
  <c r="J30" i="4"/>
  <c r="J31" i="4"/>
  <c r="H46" i="4" l="1"/>
  <c r="H48" i="4" s="1"/>
  <c r="H50" i="4" s="1"/>
</calcChain>
</file>

<file path=xl/sharedStrings.xml><?xml version="1.0" encoding="utf-8"?>
<sst xmlns="http://schemas.openxmlformats.org/spreadsheetml/2006/main" count="72" uniqueCount="72">
  <si>
    <t>NET PRICE EUR/PIECE</t>
  </si>
  <si>
    <t>Назва :</t>
  </si>
  <si>
    <t>Адреса доставки :</t>
  </si>
  <si>
    <t>Уповноважена особа :</t>
  </si>
  <si>
    <t>Дата замовлення</t>
  </si>
  <si>
    <t>елементи ринви</t>
  </si>
  <si>
    <t>елементи водостічної труби</t>
  </si>
  <si>
    <t>Замовник:</t>
  </si>
  <si>
    <t>номер:</t>
  </si>
  <si>
    <t>шт.</t>
  </si>
  <si>
    <t>код</t>
  </si>
  <si>
    <t>ВАРТІСТЬ ЗАМОВЛЕННЯ:</t>
  </si>
  <si>
    <t>* Продукції немає в наявності, доступна тільки під замовлення.</t>
  </si>
  <si>
    <t>Позиція відсутня</t>
  </si>
  <si>
    <t>** Ціна вказана у грн</t>
  </si>
  <si>
    <r>
      <t>Чорний</t>
    </r>
    <r>
      <rPr>
        <b/>
        <sz val="7"/>
        <color indexed="10"/>
        <rFont val="Verdana"/>
        <family val="2"/>
        <charset val="204"/>
      </rPr>
      <t xml:space="preserve"> </t>
    </r>
    <r>
      <rPr>
        <b/>
        <sz val="14"/>
        <color indexed="10"/>
        <rFont val="Verdana"/>
        <family val="2"/>
        <charset val="238"/>
      </rPr>
      <t xml:space="preserve"> </t>
    </r>
    <r>
      <rPr>
        <b/>
        <sz val="14"/>
        <rFont val="Verdana"/>
        <family val="2"/>
        <charset val="238"/>
      </rPr>
      <t xml:space="preserve">  </t>
    </r>
    <r>
      <rPr>
        <b/>
        <sz val="7"/>
        <rFont val="Verdana"/>
        <family val="2"/>
        <charset val="238"/>
      </rPr>
      <t xml:space="preserve">                                       </t>
    </r>
    <r>
      <rPr>
        <sz val="7"/>
        <rFont val="Verdana"/>
        <family val="2"/>
        <charset val="238"/>
      </rPr>
      <t>~RAL 9005</t>
    </r>
  </si>
  <si>
    <t>разом в Євро:</t>
  </si>
  <si>
    <t>курс Євро:</t>
  </si>
  <si>
    <t>сума зі знижкою в грн:</t>
  </si>
  <si>
    <t>знижка:</t>
  </si>
  <si>
    <r>
      <t xml:space="preserve">сума </t>
    </r>
    <r>
      <rPr>
        <b/>
        <sz val="11"/>
        <color rgb="FFFF0000"/>
        <rFont val="Calibri"/>
        <family val="2"/>
        <charset val="204"/>
        <scheme val="minor"/>
      </rPr>
      <t>зі знижкою</t>
    </r>
    <r>
      <rPr>
        <b/>
        <sz val="11"/>
        <color theme="1"/>
        <rFont val="Calibri"/>
        <family val="2"/>
        <charset val="204"/>
        <scheme val="minor"/>
      </rPr>
      <t xml:space="preserve"> в Євро:</t>
    </r>
  </si>
  <si>
    <r>
      <t xml:space="preserve">Графітовий                              </t>
    </r>
    <r>
      <rPr>
        <sz val="7"/>
        <rFont val="Verdana"/>
        <family val="2"/>
        <charset val="238"/>
      </rPr>
      <t>~RAL 7016</t>
    </r>
  </si>
  <si>
    <t xml:space="preserve">Лійка підвісна </t>
  </si>
  <si>
    <t xml:space="preserve">Труба 3 м.п. </t>
  </si>
  <si>
    <t>Кронштейн труби</t>
  </si>
  <si>
    <t>Зaявка-замовлення на водостік Qstalyo</t>
  </si>
  <si>
    <t>Y</t>
  </si>
  <si>
    <t>U</t>
  </si>
  <si>
    <t>Y,U</t>
  </si>
  <si>
    <t xml:space="preserve">SG.PR125-_-HN----D
</t>
  </si>
  <si>
    <t>Коліно труби 72°</t>
  </si>
  <si>
    <t>Трійник 72°</t>
  </si>
  <si>
    <t xml:space="preserve">SG.PR125-_-HD----D
</t>
  </si>
  <si>
    <t>З’єднувач труби</t>
  </si>
  <si>
    <t xml:space="preserve">З’єднувач ринви </t>
  </si>
  <si>
    <t xml:space="preserve">Труба 1 м.п. </t>
  </si>
  <si>
    <t>Ринва (клей) 4 м.п.</t>
  </si>
  <si>
    <t>SG.PR 125- RY400 -G</t>
  </si>
  <si>
    <t>SG.PR 125- LA -G</t>
  </si>
  <si>
    <t>SG.PR 125- NU090 -G</t>
  </si>
  <si>
    <t>SG.PR 125- OP080 -G</t>
  </si>
  <si>
    <t>SG.PR 125- ZA -G</t>
  </si>
  <si>
    <t>Кут ринви універсальний 90° (клей)</t>
  </si>
  <si>
    <t>SG.PSUNI-_-KZ080</t>
  </si>
  <si>
    <t>Заглушка ринви універсальна (клей)</t>
  </si>
  <si>
    <t>Заглушка ринви універсальна металева (клей)</t>
  </si>
  <si>
    <t>SG.PR125-_-ZU----Q</t>
  </si>
  <si>
    <t>SG.PS080-MU - G</t>
  </si>
  <si>
    <t>SG.PS080-KO072 - G</t>
  </si>
  <si>
    <t>SG.PS080-TR072 - G</t>
  </si>
  <si>
    <t>SG.PS080-OB - G</t>
  </si>
  <si>
    <t>SG.PS080-RU100-G</t>
  </si>
  <si>
    <t>SG.PS080-RU300-G</t>
  </si>
  <si>
    <t>Комплектуючі</t>
  </si>
  <si>
    <t>Коліно еластичне РЕ</t>
  </si>
  <si>
    <t>OG-POL110-KE110-A</t>
  </si>
  <si>
    <t>Дощеприймач універсальний</t>
  </si>
  <si>
    <t>OG-OSD---_-BUT-A</t>
  </si>
  <si>
    <t>OG-OSD---_-KLV-A</t>
  </si>
  <si>
    <t>OG-ZAT---_-BUT-A</t>
  </si>
  <si>
    <t>Корзина до дощеприймача</t>
  </si>
  <si>
    <t>OG-OSD----KOSZ-A</t>
  </si>
  <si>
    <t>Водозбірна лійка</t>
  </si>
  <si>
    <t>Шпилька 160 мм</t>
  </si>
  <si>
    <t>Шпилька 180 мм</t>
  </si>
  <si>
    <t>Шпилька 200 мм</t>
  </si>
  <si>
    <t>Шпилька 220 мм</t>
  </si>
  <si>
    <t>Дюбель</t>
  </si>
  <si>
    <t>Перехідник на квадратну трубу</t>
  </si>
  <si>
    <t>Кришка до дощеприймача</t>
  </si>
  <si>
    <t>Кронштейн ринви універсальний сталь</t>
  </si>
  <si>
    <t>Кронштейн ринви сталь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</si>
</sst>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sz val="8"/>
      <color indexed="55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8"/>
      <color theme="1" tint="0.499984740745262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b/>
      <sz val="7"/>
      <color indexed="55"/>
      <name val="Verdana"/>
      <family val="2"/>
      <charset val="238"/>
    </font>
    <font>
      <b/>
      <i/>
      <sz val="9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10"/>
      <name val="Arial CE"/>
      <charset val="238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10"/>
      <name val="Verdana"/>
      <family val="2"/>
      <charset val="238"/>
    </font>
    <font>
      <b/>
      <sz val="14"/>
      <name val="Verdana"/>
      <family val="2"/>
      <charset val="238"/>
    </font>
    <font>
      <b/>
      <sz val="7"/>
      <name val="Verdana"/>
      <family val="2"/>
      <charset val="204"/>
    </font>
    <font>
      <b/>
      <sz val="7"/>
      <color indexed="10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92D050"/>
      <name val="Verdana"/>
      <family val="2"/>
      <charset val="238"/>
    </font>
    <font>
      <b/>
      <sz val="10"/>
      <color rgb="FF92D050"/>
      <name val="Verdana"/>
      <family val="2"/>
      <charset val="238"/>
    </font>
    <font>
      <sz val="9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6">
    <xf numFmtId="0" fontId="0" fillId="0" borderId="0" xfId="0"/>
    <xf numFmtId="0" fontId="1" fillId="2" borderId="0" xfId="0" applyFont="1" applyFill="1" applyAlignment="1" applyProtection="1">
      <alignment horizontal="left" vertical="center"/>
      <protection hidden="1"/>
    </xf>
    <xf numFmtId="0" fontId="2" fillId="0" borderId="0" xfId="0" applyFont="1"/>
    <xf numFmtId="2" fontId="3" fillId="0" borderId="0" xfId="0" applyNumberFormat="1" applyFont="1"/>
    <xf numFmtId="0" fontId="5" fillId="3" borderId="0" xfId="0" applyFont="1" applyFill="1"/>
    <xf numFmtId="1" fontId="5" fillId="3" borderId="0" xfId="0" applyNumberFormat="1" applyFont="1" applyFill="1"/>
    <xf numFmtId="2" fontId="5" fillId="3" borderId="0" xfId="0" applyNumberFormat="1" applyFont="1" applyFill="1"/>
    <xf numFmtId="0" fontId="4" fillId="2" borderId="0" xfId="0" applyFont="1" applyFill="1" applyAlignment="1" applyProtection="1">
      <alignment horizontal="left" vertical="center"/>
      <protection hidden="1"/>
    </xf>
    <xf numFmtId="49" fontId="2" fillId="0" borderId="1" xfId="0" applyNumberFormat="1" applyFont="1" applyBorder="1" applyProtection="1">
      <protection locked="0"/>
    </xf>
    <xf numFmtId="49" fontId="2" fillId="0" borderId="0" xfId="0" applyNumberFormat="1" applyFont="1"/>
    <xf numFmtId="0" fontId="5" fillId="2" borderId="0" xfId="0" applyFont="1" applyFill="1" applyAlignment="1" applyProtection="1">
      <alignment horizontal="left" vertical="top"/>
      <protection hidden="1"/>
    </xf>
    <xf numFmtId="0" fontId="5" fillId="0" borderId="0" xfId="0" applyFont="1"/>
    <xf numFmtId="0" fontId="9" fillId="0" borderId="11" xfId="0" applyFont="1" applyBorder="1" applyAlignment="1">
      <alignment horizontal="center" vertical="center" textRotation="90" wrapText="1"/>
    </xf>
    <xf numFmtId="0" fontId="10" fillId="0" borderId="0" xfId="0" applyFont="1"/>
    <xf numFmtId="0" fontId="4" fillId="0" borderId="10" xfId="0" applyFont="1" applyBorder="1" applyAlignment="1">
      <alignment horizontal="center" vertical="justify" wrapText="1"/>
    </xf>
    <xf numFmtId="0" fontId="11" fillId="3" borderId="0" xfId="0" applyFont="1" applyFill="1"/>
    <xf numFmtId="1" fontId="11" fillId="3" borderId="0" xfId="0" applyNumberFormat="1" applyFont="1" applyFill="1"/>
    <xf numFmtId="2" fontId="11" fillId="3" borderId="0" xfId="0" applyNumberFormat="1" applyFont="1" applyFill="1" applyAlignment="1">
      <alignment horizontal="right"/>
    </xf>
    <xf numFmtId="0" fontId="5" fillId="4" borderId="10" xfId="0" applyFont="1" applyFill="1" applyBorder="1"/>
    <xf numFmtId="0" fontId="11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/>
    <xf numFmtId="0" fontId="7" fillId="0" borderId="10" xfId="0" applyFont="1" applyBorder="1" applyAlignment="1">
      <alignment horizontal="center" textRotation="90" wrapText="1"/>
    </xf>
    <xf numFmtId="0" fontId="11" fillId="0" borderId="0" xfId="0" applyFont="1"/>
    <xf numFmtId="0" fontId="11" fillId="0" borderId="10" xfId="0" applyFont="1" applyBorder="1"/>
    <xf numFmtId="2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4" fillId="5" borderId="10" xfId="0" applyFont="1" applyFill="1" applyBorder="1"/>
    <xf numFmtId="0" fontId="12" fillId="4" borderId="10" xfId="0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 textRotation="90" wrapText="1"/>
    </xf>
    <xf numFmtId="2" fontId="0" fillId="0" borderId="0" xfId="0" applyNumberFormat="1"/>
    <xf numFmtId="2" fontId="3" fillId="0" borderId="11" xfId="0" applyNumberFormat="1" applyFont="1" applyBorder="1" applyAlignment="1">
      <alignment horizontal="center"/>
    </xf>
    <xf numFmtId="0" fontId="0" fillId="0" borderId="0" xfId="0"/>
    <xf numFmtId="49" fontId="22" fillId="0" borderId="2" xfId="0" applyNumberFormat="1" applyFont="1" applyBorder="1" applyProtection="1">
      <protection locked="0"/>
    </xf>
    <xf numFmtId="0" fontId="22" fillId="0" borderId="3" xfId="0" applyFont="1" applyBorder="1" applyProtection="1">
      <protection locked="0"/>
    </xf>
    <xf numFmtId="0" fontId="22" fillId="0" borderId="4" xfId="0" applyFont="1" applyBorder="1" applyProtection="1">
      <protection locked="0"/>
    </xf>
    <xf numFmtId="49" fontId="22" fillId="0" borderId="5" xfId="0" applyNumberFormat="1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6" xfId="0" applyFont="1" applyBorder="1" applyProtection="1">
      <protection locked="0"/>
    </xf>
    <xf numFmtId="49" fontId="22" fillId="0" borderId="7" xfId="0" applyNumberFormat="1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0" fillId="0" borderId="13" xfId="0" applyBorder="1"/>
    <xf numFmtId="0" fontId="0" fillId="0" borderId="14" xfId="0" applyBorder="1"/>
    <xf numFmtId="0" fontId="15" fillId="0" borderId="2" xfId="0" applyFont="1" applyBorder="1"/>
    <xf numFmtId="0" fontId="0" fillId="0" borderId="3" xfId="0" applyBorder="1"/>
    <xf numFmtId="9" fontId="0" fillId="0" borderId="4" xfId="0" applyNumberForma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5" fillId="0" borderId="5" xfId="0" applyFont="1" applyBorder="1"/>
    <xf numFmtId="4" fontId="0" fillId="0" borderId="6" xfId="0" applyNumberFormat="1" applyBorder="1"/>
    <xf numFmtId="0" fontId="20" fillId="0" borderId="5" xfId="0" applyFont="1" applyBorder="1"/>
    <xf numFmtId="9" fontId="0" fillId="0" borderId="6" xfId="0" applyNumberFormat="1" applyBorder="1"/>
    <xf numFmtId="0" fontId="15" fillId="0" borderId="7" xfId="0" applyFont="1" applyBorder="1"/>
    <xf numFmtId="0" fontId="0" fillId="0" borderId="8" xfId="0" applyBorder="1"/>
    <xf numFmtId="0" fontId="0" fillId="0" borderId="9" xfId="0" applyBorder="1"/>
    <xf numFmtId="0" fontId="11" fillId="4" borderId="10" xfId="0" applyFont="1" applyFill="1" applyBorder="1" applyAlignment="1">
      <alignment wrapText="1"/>
    </xf>
    <xf numFmtId="0" fontId="24" fillId="0" borderId="10" xfId="0" applyFont="1" applyBorder="1"/>
    <xf numFmtId="0" fontId="15" fillId="0" borderId="10" xfId="0" applyFont="1" applyBorder="1"/>
    <xf numFmtId="0" fontId="0" fillId="0" borderId="10" xfId="0" applyBorder="1" applyAlignment="1">
      <alignment horizontal="center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0" fillId="0" borderId="10" xfId="0" applyBorder="1"/>
    <xf numFmtId="4" fontId="6" fillId="0" borderId="10" xfId="0" applyNumberFormat="1" applyFont="1" applyBorder="1"/>
    <xf numFmtId="2" fontId="3" fillId="0" borderId="11" xfId="0" applyNumberFormat="1" applyFont="1" applyBorder="1" applyAlignment="1" applyProtection="1">
      <alignment horizontal="right"/>
      <protection hidden="1"/>
    </xf>
    <xf numFmtId="2" fontId="3" fillId="6" borderId="11" xfId="0" applyNumberFormat="1" applyFont="1" applyFill="1" applyBorder="1" applyAlignment="1" applyProtection="1">
      <alignment horizontal="right"/>
      <protection hidden="1"/>
    </xf>
    <xf numFmtId="0" fontId="11" fillId="0" borderId="17" xfId="0" applyFont="1" applyBorder="1"/>
    <xf numFmtId="2" fontId="3" fillId="6" borderId="16" xfId="0" applyNumberFormat="1" applyFont="1" applyFill="1" applyBorder="1" applyAlignment="1" applyProtection="1">
      <alignment horizontal="right"/>
      <protection hidden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Normalny_CENNIK_PL_DETAL_03" xfId="1" xr:uid="{00000000-0005-0000-0000-000000000000}"/>
    <cellStyle name="Звичайний" xfId="0" builtinId="0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1647825</xdr:colOff>
      <xdr:row>10</xdr:row>
      <xdr:rowOff>0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31F0DF4E-D4E5-4315-81B1-2A458B1D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1647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19049</xdr:rowOff>
    </xdr:from>
    <xdr:to>
      <xdr:col>0</xdr:col>
      <xdr:colOff>1857375</xdr:colOff>
      <xdr:row>13</xdr:row>
      <xdr:rowOff>28574</xdr:rowOff>
    </xdr:to>
    <xdr:pic>
      <xdr:nvPicPr>
        <xdr:cNvPr id="6" name="Obraz 4">
          <a:extLst>
            <a:ext uri="{FF2B5EF4-FFF2-40B4-BE49-F238E27FC236}">
              <a16:creationId xmlns:a16="http://schemas.microsoft.com/office/drawing/2014/main" id="{B8FD34AD-36BE-4FE8-A7C5-9C436E4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4"/>
          <a:ext cx="1857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2984-65F6-416F-BFE2-86DB855EDD40}">
  <dimension ref="A1:P55"/>
  <sheetViews>
    <sheetView tabSelected="1" topLeftCell="A7" zoomScaleNormal="100" workbookViewId="0">
      <selection activeCell="A17" sqref="A17"/>
    </sheetView>
  </sheetViews>
  <sheetFormatPr defaultRowHeight="15" x14ac:dyDescent="0.25"/>
  <cols>
    <col min="1" max="1" width="34.7109375" customWidth="1"/>
    <col min="2" max="2" width="25.7109375" customWidth="1"/>
    <col min="3" max="3" width="7.42578125" customWidth="1"/>
    <col min="6" max="6" width="9.28515625" customWidth="1"/>
    <col min="7" max="7" width="13.7109375" customWidth="1"/>
    <col min="8" max="8" width="15.7109375" customWidth="1"/>
    <col min="9" max="9" width="8.5703125" customWidth="1"/>
    <col min="10" max="10" width="0.140625" style="35" customWidth="1"/>
    <col min="11" max="12" width="9.140625" style="35" customWidth="1"/>
  </cols>
  <sheetData>
    <row r="1" spans="1:13" ht="15.75" thickBot="1" x14ac:dyDescent="0.3">
      <c r="A1" s="1" t="s">
        <v>25</v>
      </c>
      <c r="B1" s="2"/>
      <c r="C1" s="2"/>
      <c r="D1" s="2"/>
    </row>
    <row r="2" spans="1:13" ht="15.75" thickBot="1" x14ac:dyDescent="0.3">
      <c r="A2" s="7" t="s">
        <v>8</v>
      </c>
      <c r="B2" s="8"/>
      <c r="C2" s="2"/>
      <c r="D2" s="2"/>
    </row>
    <row r="5" spans="1:13" ht="15.75" thickBot="1" x14ac:dyDescent="0.3">
      <c r="A5" s="7"/>
      <c r="B5" s="9" t="s">
        <v>7</v>
      </c>
      <c r="C5" s="2"/>
      <c r="D5" s="2"/>
    </row>
    <row r="6" spans="1:13" x14ac:dyDescent="0.25">
      <c r="A6" s="7" t="s">
        <v>1</v>
      </c>
      <c r="B6" s="36"/>
      <c r="C6" s="37"/>
      <c r="D6" s="38"/>
    </row>
    <row r="7" spans="1:13" x14ac:dyDescent="0.25">
      <c r="A7" s="7" t="s">
        <v>2</v>
      </c>
      <c r="B7" s="39"/>
      <c r="C7" s="40"/>
      <c r="D7" s="41"/>
    </row>
    <row r="8" spans="1:13" ht="15.75" thickBot="1" x14ac:dyDescent="0.3">
      <c r="A8" s="7" t="s">
        <v>3</v>
      </c>
      <c r="B8" s="42"/>
      <c r="C8" s="43"/>
      <c r="D8" s="44"/>
      <c r="F8" s="47"/>
    </row>
    <row r="9" spans="1:13" ht="15.75" thickBot="1" x14ac:dyDescent="0.3">
      <c r="A9" s="7" t="s">
        <v>4</v>
      </c>
      <c r="B9" s="45" t="str">
        <f ca="1">YEAR(TODAY())&amp;"-"&amp;IF(LEN(MONTH(TODAY()))&gt;1,MONTH(TODAY()),"0"&amp;MONTH(TODAY()))&amp;"-"&amp;DAY(TODAY())</f>
        <v>2021-07-21</v>
      </c>
      <c r="C9" s="2"/>
      <c r="D9" s="2"/>
    </row>
    <row r="10" spans="1:13" x14ac:dyDescent="0.25">
      <c r="A10" s="10"/>
      <c r="E10" s="46"/>
    </row>
    <row r="13" spans="1:13" ht="51" x14ac:dyDescent="0.25">
      <c r="D13" s="23" t="s">
        <v>21</v>
      </c>
      <c r="E13" s="32" t="s">
        <v>15</v>
      </c>
      <c r="I13" s="12" t="s">
        <v>0</v>
      </c>
      <c r="J13"/>
      <c r="K13" s="4"/>
      <c r="L13" s="5"/>
      <c r="M13" s="6"/>
    </row>
    <row r="14" spans="1:13" x14ac:dyDescent="0.25">
      <c r="D14" s="14" t="s">
        <v>26</v>
      </c>
      <c r="E14" s="14" t="s">
        <v>27</v>
      </c>
      <c r="I14" s="34" t="s">
        <v>28</v>
      </c>
      <c r="J14"/>
      <c r="K14" s="4"/>
      <c r="L14" s="5"/>
      <c r="M14" s="6"/>
    </row>
    <row r="15" spans="1:13" x14ac:dyDescent="0.25">
      <c r="A15" s="13" t="s">
        <v>5</v>
      </c>
      <c r="B15" s="29" t="s">
        <v>10</v>
      </c>
      <c r="C15" s="11" t="s">
        <v>9</v>
      </c>
      <c r="D15" s="73">
        <v>125</v>
      </c>
      <c r="E15" s="73"/>
      <c r="I15" s="3"/>
      <c r="J15"/>
      <c r="K15" s="15"/>
      <c r="L15" s="16"/>
      <c r="M15" s="17"/>
    </row>
    <row r="16" spans="1:13" x14ac:dyDescent="0.25">
      <c r="A16" s="18" t="s">
        <v>36</v>
      </c>
      <c r="B16" s="19" t="s">
        <v>37</v>
      </c>
      <c r="C16" s="20">
        <v>1</v>
      </c>
      <c r="D16" s="31"/>
      <c r="E16" s="21"/>
      <c r="F16" s="35"/>
      <c r="H16" s="33"/>
      <c r="I16" s="26">
        <v>58.21</v>
      </c>
      <c r="J16">
        <f>SUM(D16:E16)*I16</f>
        <v>0</v>
      </c>
      <c r="K16" s="4"/>
      <c r="L16" s="5"/>
      <c r="M16" s="6"/>
    </row>
    <row r="17" spans="1:13" ht="22.5" x14ac:dyDescent="0.25">
      <c r="A17" s="18" t="s">
        <v>70</v>
      </c>
      <c r="B17" s="61" t="s">
        <v>32</v>
      </c>
      <c r="C17" s="20">
        <v>1</v>
      </c>
      <c r="D17" s="21"/>
      <c r="E17" s="21"/>
      <c r="H17" s="33"/>
      <c r="I17" s="26">
        <v>6.62</v>
      </c>
      <c r="J17" s="35">
        <f t="shared" ref="J17:J31" si="0">SUM(D17:E17)*I17</f>
        <v>0</v>
      </c>
      <c r="K17" s="4"/>
      <c r="L17" s="5"/>
      <c r="M17" s="6"/>
    </row>
    <row r="18" spans="1:13" ht="22.5" x14ac:dyDescent="0.25">
      <c r="A18" s="18" t="s">
        <v>71</v>
      </c>
      <c r="B18" s="61" t="s">
        <v>29</v>
      </c>
      <c r="C18" s="20">
        <v>1</v>
      </c>
      <c r="D18" s="21"/>
      <c r="E18" s="21"/>
      <c r="H18" s="33"/>
      <c r="I18" s="26">
        <v>7.34</v>
      </c>
      <c r="J18" s="35">
        <f t="shared" si="0"/>
        <v>0</v>
      </c>
      <c r="K18" s="4"/>
      <c r="L18" s="5"/>
      <c r="M18" s="6"/>
    </row>
    <row r="19" spans="1:13" x14ac:dyDescent="0.25">
      <c r="A19" s="18" t="s">
        <v>34</v>
      </c>
      <c r="B19" s="19" t="s">
        <v>38</v>
      </c>
      <c r="C19" s="20">
        <v>1</v>
      </c>
      <c r="D19" s="21"/>
      <c r="E19" s="21"/>
      <c r="H19" s="33"/>
      <c r="I19" s="26">
        <v>20.63</v>
      </c>
      <c r="J19" s="35">
        <f t="shared" si="0"/>
        <v>0</v>
      </c>
      <c r="K19" s="4"/>
      <c r="L19" s="5"/>
      <c r="M19" s="6"/>
    </row>
    <row r="20" spans="1:13" x14ac:dyDescent="0.25">
      <c r="A20" s="18" t="s">
        <v>42</v>
      </c>
      <c r="B20" s="19" t="s">
        <v>39</v>
      </c>
      <c r="C20" s="20">
        <v>1</v>
      </c>
      <c r="D20" s="21"/>
      <c r="E20" s="21"/>
      <c r="H20" s="33"/>
      <c r="I20" s="26">
        <v>46.86</v>
      </c>
      <c r="J20" s="35">
        <f t="shared" si="0"/>
        <v>0</v>
      </c>
      <c r="K20" s="4"/>
      <c r="L20" s="5"/>
      <c r="M20" s="6"/>
    </row>
    <row r="21" spans="1:13" x14ac:dyDescent="0.25">
      <c r="A21" s="18" t="s">
        <v>22</v>
      </c>
      <c r="B21" s="19" t="s">
        <v>40</v>
      </c>
      <c r="C21" s="20">
        <v>1</v>
      </c>
      <c r="D21" s="21"/>
      <c r="E21" s="21"/>
      <c r="H21" s="33"/>
      <c r="I21" s="26">
        <v>17.190000000000001</v>
      </c>
      <c r="J21" s="35">
        <f t="shared" si="0"/>
        <v>0</v>
      </c>
      <c r="K21" s="4"/>
      <c r="L21" s="5"/>
      <c r="M21" s="6"/>
    </row>
    <row r="22" spans="1:13" s="35" customFormat="1" x14ac:dyDescent="0.25">
      <c r="A22" s="18" t="s">
        <v>62</v>
      </c>
      <c r="B22" s="19" t="s">
        <v>43</v>
      </c>
      <c r="C22" s="20">
        <v>1</v>
      </c>
      <c r="D22" s="21"/>
      <c r="E22" s="21"/>
      <c r="H22" s="33"/>
      <c r="I22" s="26">
        <v>143.91</v>
      </c>
      <c r="J22" s="35">
        <f t="shared" si="0"/>
        <v>0</v>
      </c>
      <c r="K22" s="4"/>
      <c r="L22" s="5"/>
      <c r="M22" s="6"/>
    </row>
    <row r="23" spans="1:13" x14ac:dyDescent="0.25">
      <c r="A23" s="18" t="s">
        <v>44</v>
      </c>
      <c r="B23" s="19" t="s">
        <v>41</v>
      </c>
      <c r="C23" s="20">
        <v>1</v>
      </c>
      <c r="D23" s="21"/>
      <c r="E23" s="21"/>
      <c r="H23" s="33"/>
      <c r="I23" s="66">
        <v>6.67</v>
      </c>
      <c r="J23" s="35">
        <f t="shared" si="0"/>
        <v>0</v>
      </c>
      <c r="K23" s="4"/>
      <c r="L23" s="5"/>
      <c r="M23" s="6"/>
    </row>
    <row r="24" spans="1:13" s="35" customFormat="1" x14ac:dyDescent="0.25">
      <c r="A24" s="18" t="s">
        <v>45</v>
      </c>
      <c r="B24" s="19" t="s">
        <v>46</v>
      </c>
      <c r="C24" s="20">
        <v>1</v>
      </c>
      <c r="D24" s="21"/>
      <c r="E24" s="21"/>
      <c r="H24" s="33"/>
      <c r="I24" s="66">
        <v>0</v>
      </c>
      <c r="J24" s="35">
        <f t="shared" si="0"/>
        <v>0</v>
      </c>
      <c r="K24" s="4"/>
      <c r="L24" s="5"/>
      <c r="M24" s="6"/>
    </row>
    <row r="25" spans="1:13" x14ac:dyDescent="0.25">
      <c r="A25" s="13" t="s">
        <v>6</v>
      </c>
      <c r="D25" s="74">
        <v>80</v>
      </c>
      <c r="E25" s="74"/>
      <c r="I25" s="3"/>
      <c r="K25" s="4"/>
      <c r="L25" s="5"/>
      <c r="M25" s="6"/>
    </row>
    <row r="26" spans="1:13" s="35" customFormat="1" x14ac:dyDescent="0.25">
      <c r="A26" s="62" t="s">
        <v>35</v>
      </c>
      <c r="B26" s="63" t="s">
        <v>51</v>
      </c>
      <c r="C26" s="64">
        <v>1</v>
      </c>
      <c r="D26" s="31"/>
      <c r="E26" s="31"/>
      <c r="I26" s="26">
        <v>16.14</v>
      </c>
      <c r="J26" s="35">
        <f t="shared" si="0"/>
        <v>0</v>
      </c>
      <c r="K26" s="4"/>
      <c r="L26" s="5"/>
      <c r="M26" s="6"/>
    </row>
    <row r="27" spans="1:13" x14ac:dyDescent="0.25">
      <c r="A27" s="18" t="s">
        <v>23</v>
      </c>
      <c r="B27" s="25" t="s">
        <v>52</v>
      </c>
      <c r="C27" s="20">
        <v>1</v>
      </c>
      <c r="D27" s="21"/>
      <c r="E27" s="21"/>
      <c r="I27" s="65">
        <v>48.41</v>
      </c>
      <c r="J27" s="35">
        <f t="shared" si="0"/>
        <v>0</v>
      </c>
      <c r="K27" s="4"/>
      <c r="L27" s="5"/>
      <c r="M27" s="6"/>
    </row>
    <row r="28" spans="1:13" x14ac:dyDescent="0.25">
      <c r="A28" s="18" t="s">
        <v>33</v>
      </c>
      <c r="B28" s="25" t="s">
        <v>47</v>
      </c>
      <c r="C28" s="20">
        <v>1</v>
      </c>
      <c r="D28" s="21"/>
      <c r="E28" s="21"/>
      <c r="I28" s="26">
        <v>12.38</v>
      </c>
      <c r="J28" s="35">
        <f t="shared" si="0"/>
        <v>0</v>
      </c>
      <c r="K28" s="4"/>
      <c r="L28" s="5"/>
      <c r="M28" s="6"/>
    </row>
    <row r="29" spans="1:13" x14ac:dyDescent="0.25">
      <c r="A29" s="22" t="s">
        <v>30</v>
      </c>
      <c r="B29" s="25" t="s">
        <v>48</v>
      </c>
      <c r="C29" s="20">
        <v>1</v>
      </c>
      <c r="D29" s="21"/>
      <c r="E29" s="21"/>
      <c r="I29" s="26">
        <v>15.54</v>
      </c>
      <c r="J29" s="35">
        <f t="shared" si="0"/>
        <v>0</v>
      </c>
      <c r="K29" s="4"/>
      <c r="L29" s="5"/>
      <c r="M29" s="6"/>
    </row>
    <row r="30" spans="1:13" x14ac:dyDescent="0.25">
      <c r="A30" s="18" t="s">
        <v>31</v>
      </c>
      <c r="B30" s="25" t="s">
        <v>49</v>
      </c>
      <c r="C30" s="20">
        <v>1</v>
      </c>
      <c r="D30" s="21"/>
      <c r="E30" s="21"/>
      <c r="I30" s="26">
        <v>85.11</v>
      </c>
      <c r="J30" s="35">
        <f t="shared" si="0"/>
        <v>0</v>
      </c>
      <c r="K30" s="4"/>
      <c r="L30" s="5"/>
      <c r="M30" s="6"/>
    </row>
    <row r="31" spans="1:13" s="35" customFormat="1" x14ac:dyDescent="0.25">
      <c r="A31" s="18" t="s">
        <v>24</v>
      </c>
      <c r="B31" s="25" t="s">
        <v>50</v>
      </c>
      <c r="C31" s="20">
        <v>1</v>
      </c>
      <c r="D31" s="21"/>
      <c r="E31" s="21"/>
      <c r="I31" s="66">
        <v>7.52</v>
      </c>
      <c r="J31" s="35">
        <f t="shared" si="0"/>
        <v>0</v>
      </c>
      <c r="K31" s="4"/>
      <c r="L31" s="5"/>
      <c r="M31" s="6"/>
    </row>
    <row r="32" spans="1:13" s="35" customFormat="1" x14ac:dyDescent="0.25">
      <c r="A32" s="13" t="s">
        <v>53</v>
      </c>
      <c r="B32" s="71"/>
      <c r="C32" s="20"/>
      <c r="D32" s="21"/>
      <c r="E32" s="21"/>
      <c r="F32" s="52"/>
      <c r="I32" s="66"/>
      <c r="K32" s="4"/>
      <c r="L32" s="5"/>
      <c r="M32" s="6"/>
    </row>
    <row r="33" spans="1:16" s="35" customFormat="1" x14ac:dyDescent="0.25">
      <c r="A33" s="22" t="s">
        <v>63</v>
      </c>
      <c r="B33" s="25"/>
      <c r="C33" s="20">
        <v>1</v>
      </c>
      <c r="D33" s="31"/>
      <c r="I33" s="69">
        <v>0.3</v>
      </c>
      <c r="J33" s="35">
        <f>SUM(D33)*I33</f>
        <v>0</v>
      </c>
      <c r="K33" s="4"/>
      <c r="L33" s="5"/>
      <c r="M33" s="6"/>
    </row>
    <row r="34" spans="1:16" s="35" customFormat="1" x14ac:dyDescent="0.25">
      <c r="A34" s="22" t="s">
        <v>64</v>
      </c>
      <c r="B34" s="25"/>
      <c r="C34" s="20">
        <v>1</v>
      </c>
      <c r="D34" s="31"/>
      <c r="I34" s="69">
        <v>0.46</v>
      </c>
      <c r="J34" s="35">
        <f t="shared" ref="J34:J42" si="1">SUM(D34)*I34</f>
        <v>0</v>
      </c>
      <c r="K34" s="4"/>
      <c r="L34" s="5"/>
      <c r="M34" s="6"/>
    </row>
    <row r="35" spans="1:16" s="35" customFormat="1" x14ac:dyDescent="0.25">
      <c r="A35" s="22" t="s">
        <v>65</v>
      </c>
      <c r="B35" s="25"/>
      <c r="C35" s="20">
        <v>1</v>
      </c>
      <c r="D35" s="31"/>
      <c r="I35" s="69">
        <v>0.5</v>
      </c>
      <c r="J35" s="35">
        <f t="shared" si="1"/>
        <v>0</v>
      </c>
      <c r="K35" s="4"/>
      <c r="L35" s="5"/>
      <c r="M35" s="6"/>
    </row>
    <row r="36" spans="1:16" s="35" customFormat="1" x14ac:dyDescent="0.25">
      <c r="A36" s="22" t="s">
        <v>66</v>
      </c>
      <c r="B36" s="25"/>
      <c r="C36" s="20">
        <v>1</v>
      </c>
      <c r="D36" s="31"/>
      <c r="I36" s="69">
        <v>0.53</v>
      </c>
      <c r="J36" s="35">
        <f t="shared" si="1"/>
        <v>0</v>
      </c>
      <c r="K36" s="4"/>
      <c r="L36" s="5"/>
      <c r="M36" s="6"/>
    </row>
    <row r="37" spans="1:16" x14ac:dyDescent="0.25">
      <c r="A37" s="22" t="s">
        <v>67</v>
      </c>
      <c r="B37" s="68"/>
      <c r="C37" s="20">
        <v>1</v>
      </c>
      <c r="D37" s="31"/>
      <c r="E37" s="35"/>
      <c r="F37" s="35"/>
      <c r="G37" s="35"/>
      <c r="I37" s="70">
        <v>0.03</v>
      </c>
      <c r="J37" s="35">
        <f t="shared" si="1"/>
        <v>0</v>
      </c>
    </row>
    <row r="38" spans="1:16" s="35" customFormat="1" x14ac:dyDescent="0.25">
      <c r="A38" s="22" t="s">
        <v>54</v>
      </c>
      <c r="B38" s="25" t="s">
        <v>55</v>
      </c>
      <c r="C38" s="20">
        <v>1</v>
      </c>
      <c r="D38" s="31"/>
      <c r="I38" s="72">
        <v>7.84</v>
      </c>
      <c r="J38" s="35">
        <f t="shared" si="1"/>
        <v>0</v>
      </c>
    </row>
    <row r="39" spans="1:16" s="35" customFormat="1" x14ac:dyDescent="0.25">
      <c r="A39" s="18" t="s">
        <v>56</v>
      </c>
      <c r="B39" s="25" t="s">
        <v>57</v>
      </c>
      <c r="C39" s="20">
        <v>1</v>
      </c>
      <c r="D39" s="31"/>
      <c r="E39" s="52"/>
      <c r="I39" s="72">
        <v>21.14</v>
      </c>
      <c r="J39" s="35">
        <f t="shared" si="1"/>
        <v>0</v>
      </c>
    </row>
    <row r="40" spans="1:16" s="35" customFormat="1" x14ac:dyDescent="0.25">
      <c r="A40" s="18" t="s">
        <v>69</v>
      </c>
      <c r="B40" s="25" t="s">
        <v>58</v>
      </c>
      <c r="C40" s="20">
        <v>1</v>
      </c>
      <c r="D40" s="31"/>
      <c r="E40" s="52"/>
      <c r="I40" s="72">
        <v>2.86</v>
      </c>
      <c r="J40" s="35">
        <f t="shared" si="1"/>
        <v>0</v>
      </c>
    </row>
    <row r="41" spans="1:16" s="35" customFormat="1" x14ac:dyDescent="0.25">
      <c r="A41" s="18" t="s">
        <v>68</v>
      </c>
      <c r="B41" s="25" t="s">
        <v>59</v>
      </c>
      <c r="C41" s="20">
        <v>1</v>
      </c>
      <c r="D41" s="31"/>
      <c r="E41" s="52"/>
      <c r="I41" s="72">
        <v>9.76</v>
      </c>
      <c r="J41" s="35">
        <f t="shared" si="1"/>
        <v>0</v>
      </c>
    </row>
    <row r="42" spans="1:16" x14ac:dyDescent="0.25">
      <c r="A42" s="67" t="s">
        <v>60</v>
      </c>
      <c r="B42" s="25" t="s">
        <v>61</v>
      </c>
      <c r="C42" s="20">
        <v>1</v>
      </c>
      <c r="D42" s="31"/>
      <c r="E42" s="52"/>
      <c r="F42" s="35"/>
      <c r="I42" s="72">
        <v>2.86</v>
      </c>
      <c r="J42" s="35">
        <f t="shared" si="1"/>
        <v>0</v>
      </c>
      <c r="N42" s="4"/>
      <c r="O42" s="5"/>
      <c r="P42" s="6"/>
    </row>
    <row r="43" spans="1:16" ht="15.75" thickBot="1" x14ac:dyDescent="0.3">
      <c r="A43" s="11" t="s">
        <v>12</v>
      </c>
      <c r="B43" s="24"/>
      <c r="C43" s="28"/>
      <c r="D43" s="35"/>
      <c r="E43" s="35"/>
      <c r="F43" s="35"/>
      <c r="I43" s="35"/>
      <c r="N43" s="4"/>
      <c r="O43" s="5"/>
      <c r="P43" s="6"/>
    </row>
    <row r="44" spans="1:16" x14ac:dyDescent="0.25">
      <c r="A44" s="75" t="s">
        <v>13</v>
      </c>
      <c r="B44" s="75"/>
      <c r="C44" s="30"/>
      <c r="F44" s="48" t="s">
        <v>11</v>
      </c>
      <c r="G44" s="49"/>
      <c r="H44" s="50"/>
      <c r="I44" s="35"/>
    </row>
    <row r="45" spans="1:16" x14ac:dyDescent="0.25">
      <c r="A45" s="11" t="s">
        <v>14</v>
      </c>
      <c r="B45" s="27"/>
      <c r="C45" s="27"/>
      <c r="F45" s="51"/>
      <c r="G45" s="52"/>
      <c r="H45" s="53"/>
      <c r="I45" s="35"/>
    </row>
    <row r="46" spans="1:16" x14ac:dyDescent="0.25">
      <c r="B46" s="2"/>
      <c r="C46" s="2"/>
      <c r="F46" s="54" t="s">
        <v>16</v>
      </c>
      <c r="G46" s="52"/>
      <c r="H46" s="55">
        <f>SUM(J16:J42)+SUM(P31:P1048576)</f>
        <v>0</v>
      </c>
      <c r="I46" s="35"/>
    </row>
    <row r="47" spans="1:16" x14ac:dyDescent="0.25">
      <c r="F47" s="56" t="s">
        <v>19</v>
      </c>
      <c r="G47" s="52"/>
      <c r="H47" s="57">
        <v>0</v>
      </c>
      <c r="I47" s="35"/>
    </row>
    <row r="48" spans="1:16" x14ac:dyDescent="0.25">
      <c r="F48" s="54" t="s">
        <v>20</v>
      </c>
      <c r="G48" s="52"/>
      <c r="H48" s="53">
        <f>H46-(H46*H47)</f>
        <v>0</v>
      </c>
      <c r="I48" s="35"/>
    </row>
    <row r="49" spans="6:9" x14ac:dyDescent="0.25">
      <c r="F49" s="54" t="s">
        <v>17</v>
      </c>
      <c r="G49" s="52"/>
      <c r="H49" s="53">
        <v>0</v>
      </c>
      <c r="I49" s="35"/>
    </row>
    <row r="50" spans="6:9" ht="15.75" thickBot="1" x14ac:dyDescent="0.3">
      <c r="F50" s="58" t="s">
        <v>18</v>
      </c>
      <c r="G50" s="59"/>
      <c r="H50" s="60">
        <f>H48*H49</f>
        <v>0</v>
      </c>
      <c r="I50" s="35"/>
    </row>
    <row r="51" spans="6:9" x14ac:dyDescent="0.25">
      <c r="I51" s="35"/>
    </row>
    <row r="52" spans="6:9" x14ac:dyDescent="0.25">
      <c r="I52" s="35"/>
    </row>
    <row r="53" spans="6:9" x14ac:dyDescent="0.25">
      <c r="I53" s="35"/>
    </row>
    <row r="54" spans="6:9" x14ac:dyDescent="0.25">
      <c r="I54" s="35"/>
    </row>
    <row r="55" spans="6:9" x14ac:dyDescent="0.25">
      <c r="I55" s="35"/>
    </row>
  </sheetData>
  <sheetProtection algorithmName="SHA-512" hashValue="QcG8TxBpEIv6m8Ew63xubnrhVt/MNdRkA4GfUu7z+yK9j8uQr+uELoJnIE0CncFMMFDh67DmK/Bg4vkytLhrZw==" saltValue="0vcfaPaIydFw3v9vdnGYsw==" spinCount="100000" sheet="1" objects="1" scenarios="1"/>
  <protectedRanges>
    <protectedRange sqref="H49" name="Діапазон2"/>
    <protectedRange sqref="H47" name="Діапазон1"/>
  </protectedRanges>
  <mergeCells count="3">
    <mergeCell ref="D15:E15"/>
    <mergeCell ref="D25:E25"/>
    <mergeCell ref="A44:B44"/>
  </mergeCells>
  <conditionalFormatting sqref="B37">
    <cfRule type="expression" dxfId="0" priority="3" stopIfTrue="1">
      <formula>B37-ROUND(B37,0)&lt;&gt;0</formula>
    </cfRule>
  </conditionalFormatting>
  <pageMargins left="0.7" right="0.7" top="0.75" bottom="0.75" header="0.3" footer="0.3"/>
  <pageSetup paperSize="9" scale="51" orientation="portrait" r:id="rId1"/>
  <colBreaks count="1" manualBreakCount="1">
    <brk id="13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Qstalyo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KmetsA</dc:creator>
  <cp:lastModifiedBy>Оксана Романець</cp:lastModifiedBy>
  <cp:lastPrinted>2021-07-05T10:40:27Z</cp:lastPrinted>
  <dcterms:created xsi:type="dcterms:W3CDTF">2016-08-25T08:55:16Z</dcterms:created>
  <dcterms:modified xsi:type="dcterms:W3CDTF">2021-07-21T12:00:35Z</dcterms:modified>
</cp:coreProperties>
</file>